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workbookProtection workbookPassword="DE92" lockStructure="1"/>
  <bookViews>
    <workbookView xWindow="240" yWindow="240" windowWidth="25360" windowHeight="14000"/>
  </bookViews>
  <sheets>
    <sheet name="Calculadora BCP - ECO 2017" sheetId="1" r:id="rId1"/>
    <sheet name="Sheet2" sheetId="2" state="hidden" r:id="rId2"/>
    <sheet name="Sheet3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2" l="1"/>
  <c r="P16" i="2"/>
  <c r="P12" i="2"/>
  <c r="P18" i="2"/>
  <c r="P20" i="2"/>
  <c r="P22" i="2"/>
  <c r="P24" i="2"/>
  <c r="Q24" i="2"/>
  <c r="J9" i="2"/>
  <c r="J11" i="2"/>
  <c r="J11" i="1"/>
  <c r="J15" i="2"/>
  <c r="K13" i="2"/>
  <c r="I21" i="1"/>
  <c r="I19" i="1"/>
  <c r="N16" i="2"/>
  <c r="N12" i="2"/>
  <c r="N18" i="2"/>
  <c r="N20" i="2"/>
  <c r="N22" i="2"/>
  <c r="N24" i="2"/>
  <c r="D31" i="2"/>
  <c r="S19" i="2"/>
  <c r="G13" i="2"/>
  <c r="G9" i="2"/>
  <c r="G11" i="2"/>
  <c r="D9" i="2"/>
  <c r="D11" i="2"/>
  <c r="G11" i="1"/>
  <c r="G15" i="2"/>
  <c r="G15" i="1"/>
  <c r="J19" i="2"/>
  <c r="J19" i="1"/>
  <c r="J21" i="2"/>
  <c r="J21" i="1"/>
  <c r="I17" i="2"/>
  <c r="I17" i="1"/>
  <c r="D11" i="1"/>
  <c r="D13" i="2"/>
  <c r="D17" i="2"/>
  <c r="D17" i="1"/>
  <c r="D15" i="2"/>
  <c r="D15" i="1"/>
  <c r="D13" i="1"/>
</calcChain>
</file>

<file path=xl/sharedStrings.xml><?xml version="1.0" encoding="utf-8"?>
<sst xmlns="http://schemas.openxmlformats.org/spreadsheetml/2006/main" count="53" uniqueCount="26">
  <si>
    <t>Aumento de capital do BCP</t>
  </si>
  <si>
    <t>Calculadora</t>
  </si>
  <si>
    <t>Sou acionista. Quero ir ao aumento de capital</t>
  </si>
  <si>
    <t>Sou acionista, mas não quero participar</t>
  </si>
  <si>
    <t>Não sou acionista, mas quero ser</t>
  </si>
  <si>
    <t>Indique quantas ações tem</t>
  </si>
  <si>
    <t>Direitos que vai receber</t>
  </si>
  <si>
    <t>Permitem comprar novas ações</t>
  </si>
  <si>
    <t>Terá de investir</t>
  </si>
  <si>
    <t>Indique a cotação dos direitos</t>
  </si>
  <si>
    <t>Vai encaixar com os direitos</t>
  </si>
  <si>
    <t>Quantas ações quer?</t>
  </si>
  <si>
    <t>Direitos que precisa</t>
  </si>
  <si>
    <t>Rácio</t>
  </si>
  <si>
    <t>Preço</t>
  </si>
  <si>
    <t>Ações agora</t>
  </si>
  <si>
    <t>Novas ações</t>
  </si>
  <si>
    <t>Ficará com quantas ações?</t>
  </si>
  <si>
    <t>€</t>
  </si>
  <si>
    <t>Indique a cotação das ações</t>
  </si>
  <si>
    <t>Cenário 1</t>
  </si>
  <si>
    <t>Cotação</t>
  </si>
  <si>
    <t>Se comprar direitos gasta</t>
  </si>
  <si>
    <t>Se comprar ações gasta</t>
  </si>
  <si>
    <t>Açao</t>
  </si>
  <si>
    <t>Direito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</si>
</sst>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1" xfId="0" applyBorder="1"/>
    <xf numFmtId="1" fontId="0" fillId="0" borderId="1" xfId="0" applyNumberFormat="1" applyBorder="1"/>
    <xf numFmtId="2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1" fontId="0" fillId="3" borderId="0" xfId="0" applyNumberFormat="1" applyFill="1"/>
    <xf numFmtId="2" fontId="0" fillId="3" borderId="0" xfId="0" applyNumberFormat="1" applyFill="1"/>
    <xf numFmtId="0" fontId="5" fillId="3" borderId="0" xfId="0" applyFont="1" applyFill="1" applyAlignment="1">
      <alignment wrapText="1"/>
    </xf>
    <xf numFmtId="2" fontId="1" fillId="3" borderId="0" xfId="0" applyNumberFormat="1" applyFont="1" applyFill="1"/>
    <xf numFmtId="164" fontId="1" fillId="4" borderId="0" xfId="0" applyNumberFormat="1" applyFont="1" applyFill="1"/>
    <xf numFmtId="0" fontId="0" fillId="4" borderId="0" xfId="0" applyFill="1"/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1"/>
  <sheetViews>
    <sheetView tabSelected="1" workbookViewId="0">
      <selection activeCell="J11" sqref="J11"/>
    </sheetView>
  </sheetViews>
  <sheetFormatPr baseColWidth="10" defaultColWidth="8.83203125" defaultRowHeight="14" x14ac:dyDescent="0"/>
  <cols>
    <col min="1" max="2" width="8.83203125" style="14"/>
    <col min="3" max="3" width="28.33203125" style="14" customWidth="1"/>
    <col min="4" max="5" width="8.83203125" style="14"/>
    <col min="6" max="6" width="27.6640625" style="14" customWidth="1"/>
    <col min="7" max="8" width="8.83203125" style="14"/>
    <col min="9" max="9" width="28.1640625" style="14" customWidth="1"/>
    <col min="10" max="16384" width="8.83203125" style="14"/>
  </cols>
  <sheetData>
    <row r="3" spans="3:11" ht="23">
      <c r="C3" s="13" t="s">
        <v>1</v>
      </c>
    </row>
    <row r="4" spans="3:11" ht="45">
      <c r="C4" s="15" t="s">
        <v>0</v>
      </c>
    </row>
    <row r="7" spans="3:11" ht="36">
      <c r="C7" s="19" t="s">
        <v>2</v>
      </c>
      <c r="F7" s="19" t="s">
        <v>3</v>
      </c>
      <c r="I7" s="19" t="s">
        <v>4</v>
      </c>
    </row>
    <row r="8" spans="3:11" ht="15" thickBot="1"/>
    <row r="9" spans="3:11" ht="15" thickBot="1">
      <c r="C9" s="14" t="s">
        <v>5</v>
      </c>
      <c r="D9" s="23"/>
      <c r="F9" s="14" t="s">
        <v>5</v>
      </c>
      <c r="G9" s="23"/>
      <c r="I9" s="14" t="s">
        <v>11</v>
      </c>
      <c r="J9" s="23"/>
    </row>
    <row r="11" spans="3:11">
      <c r="C11" s="14" t="s">
        <v>6</v>
      </c>
      <c r="D11" s="14">
        <f>Sheet2!D11</f>
        <v>0</v>
      </c>
      <c r="F11" s="14" t="s">
        <v>6</v>
      </c>
      <c r="G11" s="14">
        <f>Sheet2!G11</f>
        <v>0</v>
      </c>
      <c r="I11" s="14" t="s">
        <v>12</v>
      </c>
      <c r="J11" s="17">
        <f>Sheet2!J11</f>
        <v>0</v>
      </c>
    </row>
    <row r="12" spans="3:11" ht="15" thickBot="1"/>
    <row r="13" spans="3:11" ht="15" thickBot="1">
      <c r="C13" s="14" t="s">
        <v>7</v>
      </c>
      <c r="D13" s="14">
        <f>Sheet2!D13</f>
        <v>0</v>
      </c>
      <c r="F13" s="14" t="s">
        <v>9</v>
      </c>
      <c r="G13" s="24"/>
      <c r="I13" s="14" t="s">
        <v>9</v>
      </c>
      <c r="J13" s="24"/>
      <c r="K13" s="14" t="s">
        <v>18</v>
      </c>
    </row>
    <row r="14" spans="3:11" ht="15" thickBot="1"/>
    <row r="15" spans="3:11" ht="15" thickBot="1">
      <c r="C15" s="14" t="s">
        <v>8</v>
      </c>
      <c r="D15" s="16">
        <f>Sheet2!D15</f>
        <v>0</v>
      </c>
      <c r="E15" s="14" t="s">
        <v>18</v>
      </c>
      <c r="F15" s="14" t="s">
        <v>10</v>
      </c>
      <c r="G15" s="16">
        <f>Sheet2!G15</f>
        <v>0</v>
      </c>
      <c r="H15" s="14" t="s">
        <v>18</v>
      </c>
      <c r="I15" s="14" t="s">
        <v>19</v>
      </c>
      <c r="J15" s="25"/>
      <c r="K15" s="14" t="s">
        <v>18</v>
      </c>
    </row>
    <row r="17" spans="3:11" ht="18">
      <c r="C17" s="14" t="s">
        <v>17</v>
      </c>
      <c r="D17" s="14">
        <f>Sheet2!D17</f>
        <v>0</v>
      </c>
      <c r="I17" s="12" t="str">
        <f>Sheet2!I17</f>
        <v>COMPRE AÇÕES</v>
      </c>
      <c r="J17" s="4"/>
    </row>
    <row r="19" spans="3:11">
      <c r="I19" s="14" t="str">
        <f>Sheet2!I19</f>
        <v>Se comprar direitos gasta</v>
      </c>
      <c r="J19" s="20">
        <f>Sheet2!J19</f>
        <v>0</v>
      </c>
      <c r="K19" s="14" t="s">
        <v>18</v>
      </c>
    </row>
    <row r="20" spans="3:11">
      <c r="J20" s="18"/>
    </row>
    <row r="21" spans="3:11">
      <c r="I21" s="14" t="str">
        <f>Sheet2!I21</f>
        <v>Se comprar ações gasta</v>
      </c>
      <c r="J21" s="20">
        <f>Sheet2!J21</f>
        <v>0</v>
      </c>
      <c r="K21" s="14" t="s">
        <v>18</v>
      </c>
    </row>
  </sheetData>
  <sheetProtection password="DE92"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31"/>
  <sheetViews>
    <sheetView workbookViewId="0">
      <selection activeCell="I22" sqref="I22"/>
    </sheetView>
  </sheetViews>
  <sheetFormatPr baseColWidth="10" defaultColWidth="8.83203125" defaultRowHeight="14" x14ac:dyDescent="0"/>
  <cols>
    <col min="3" max="3" width="28.33203125" customWidth="1"/>
    <col min="4" max="4" width="10" bestFit="1" customWidth="1"/>
    <col min="6" max="6" width="27" customWidth="1"/>
    <col min="9" max="9" width="28.1640625" customWidth="1"/>
  </cols>
  <sheetData>
    <row r="3" spans="3:16" ht="23">
      <c r="C3" s="3" t="s">
        <v>1</v>
      </c>
    </row>
    <row r="4" spans="3:16" ht="45">
      <c r="C4" s="2" t="s">
        <v>0</v>
      </c>
    </row>
    <row r="7" spans="3:16">
      <c r="C7" s="1" t="s">
        <v>2</v>
      </c>
      <c r="F7" s="1" t="s">
        <v>3</v>
      </c>
      <c r="I7" s="1" t="s">
        <v>4</v>
      </c>
    </row>
    <row r="8" spans="3:16" ht="15" thickBot="1"/>
    <row r="9" spans="3:16" ht="15" thickBot="1">
      <c r="C9" t="s">
        <v>5</v>
      </c>
      <c r="D9" s="5">
        <f>'Calculadora BCP - ECO 2017'!D9</f>
        <v>0</v>
      </c>
      <c r="F9" t="s">
        <v>5</v>
      </c>
      <c r="G9" s="5">
        <f>'Calculadora BCP - ECO 2017'!G9</f>
        <v>0</v>
      </c>
      <c r="I9" t="s">
        <v>11</v>
      </c>
      <c r="J9" s="6">
        <f>'Calculadora BCP - ECO 2017'!J9</f>
        <v>0</v>
      </c>
    </row>
    <row r="10" spans="3:16">
      <c r="N10">
        <v>1.0411999999999999</v>
      </c>
      <c r="P10">
        <v>0.78949999999999998</v>
      </c>
    </row>
    <row r="11" spans="3:16">
      <c r="C11" t="s">
        <v>6</v>
      </c>
      <c r="D11">
        <f>D9</f>
        <v>0</v>
      </c>
      <c r="F11" t="s">
        <v>6</v>
      </c>
      <c r="G11">
        <f>G9</f>
        <v>0</v>
      </c>
      <c r="I11" t="s">
        <v>12</v>
      </c>
      <c r="J11" s="8">
        <f>J9/15</f>
        <v>0</v>
      </c>
    </row>
    <row r="12" spans="3:16" ht="15" thickBot="1">
      <c r="N12">
        <f>N10*D27</f>
        <v>9835428.9612639993</v>
      </c>
      <c r="P12">
        <f>P10*D27</f>
        <v>7457809.4169399999</v>
      </c>
    </row>
    <row r="13" spans="3:16" ht="15" thickBot="1">
      <c r="C13" t="s">
        <v>7</v>
      </c>
      <c r="D13">
        <f>D11*D23</f>
        <v>0</v>
      </c>
      <c r="F13" t="s">
        <v>9</v>
      </c>
      <c r="G13" s="5">
        <f>'Calculadora BCP - ECO 2017'!G13</f>
        <v>0</v>
      </c>
      <c r="I13" t="s">
        <v>9</v>
      </c>
      <c r="J13" s="5">
        <f>ROUNDDOWN('Calculadora BCP - ECO 2017'!J13,4)/15</f>
        <v>0</v>
      </c>
      <c r="K13">
        <f>J13+P14</f>
        <v>9.4E-2</v>
      </c>
    </row>
    <row r="14" spans="3:16" ht="15" thickBot="1">
      <c r="N14">
        <v>9.4E-2</v>
      </c>
      <c r="P14">
        <v>9.4E-2</v>
      </c>
    </row>
    <row r="15" spans="3:16" ht="15" thickBot="1">
      <c r="C15" t="s">
        <v>8</v>
      </c>
      <c r="D15">
        <f>D13*D25</f>
        <v>0</v>
      </c>
      <c r="F15" t="s">
        <v>10</v>
      </c>
      <c r="G15" s="7">
        <f>G13*G11</f>
        <v>0</v>
      </c>
      <c r="H15" t="s">
        <v>18</v>
      </c>
      <c r="I15" t="s">
        <v>19</v>
      </c>
      <c r="J15" s="5">
        <f>ROUNDDOWN('Calculadora BCP - ECO 2017'!J15,4)</f>
        <v>0</v>
      </c>
    </row>
    <row r="16" spans="3:16">
      <c r="N16">
        <f>N14*D29</f>
        <v>13318860</v>
      </c>
      <c r="P16">
        <f>P14*D29</f>
        <v>13318860</v>
      </c>
    </row>
    <row r="17" spans="3:19" ht="15">
      <c r="C17" t="s">
        <v>17</v>
      </c>
      <c r="D17">
        <f>D13+D9</f>
        <v>0</v>
      </c>
      <c r="I17" s="11" t="str">
        <f>IF(K13&lt;J15,"COMPRE DIREITOS", "COMPRE AÇÕES")</f>
        <v>COMPRE AÇÕES</v>
      </c>
      <c r="S17" t="s">
        <v>20</v>
      </c>
    </row>
    <row r="18" spans="3:19">
      <c r="N18">
        <f>N16+N12</f>
        <v>23154288.961263999</v>
      </c>
      <c r="P18">
        <f>P16+P12</f>
        <v>20776669.41694</v>
      </c>
    </row>
    <row r="19" spans="3:19">
      <c r="I19" t="s">
        <v>22</v>
      </c>
      <c r="J19" s="7">
        <f>K13*J9</f>
        <v>0</v>
      </c>
      <c r="S19" s="10">
        <f>P24+P14</f>
        <v>0.13746867990295716</v>
      </c>
    </row>
    <row r="20" spans="3:19">
      <c r="J20" s="7"/>
      <c r="N20" s="9">
        <f>N18/(D27+D29)</f>
        <v>0.15320143197524744</v>
      </c>
      <c r="O20" s="9"/>
      <c r="P20" s="21">
        <f>P18/(D27+D29)</f>
        <v>0.13746980145564253</v>
      </c>
      <c r="Q20" t="s">
        <v>24</v>
      </c>
    </row>
    <row r="21" spans="3:19">
      <c r="I21" t="s">
        <v>23</v>
      </c>
      <c r="J21" s="7">
        <f>J15*J9</f>
        <v>0</v>
      </c>
      <c r="P21" s="22"/>
      <c r="S21" t="s">
        <v>21</v>
      </c>
    </row>
    <row r="22" spans="3:19">
      <c r="N22">
        <f>N10-N20</f>
        <v>0.88799856802475241</v>
      </c>
      <c r="P22" s="22">
        <f>P10-P20</f>
        <v>0.65203019854435751</v>
      </c>
      <c r="Q22" t="s">
        <v>25</v>
      </c>
    </row>
    <row r="23" spans="3:19">
      <c r="C23" t="s">
        <v>13</v>
      </c>
      <c r="D23">
        <v>15</v>
      </c>
      <c r="S23">
        <v>0.1565</v>
      </c>
    </row>
    <row r="24" spans="3:19">
      <c r="N24" s="9">
        <f>N22/15</f>
        <v>5.9199904534983493E-2</v>
      </c>
      <c r="O24" s="9"/>
      <c r="P24" s="9">
        <f>P22/15</f>
        <v>4.346867990295717E-2</v>
      </c>
      <c r="Q24" s="10">
        <f>P24+0.094</f>
        <v>0.13746867990295716</v>
      </c>
    </row>
    <row r="25" spans="3:19">
      <c r="C25" t="s">
        <v>14</v>
      </c>
      <c r="D25">
        <v>9.4E-2</v>
      </c>
    </row>
    <row r="27" spans="3:19">
      <c r="C27" t="s">
        <v>15</v>
      </c>
      <c r="D27">
        <v>9446243.7200000007</v>
      </c>
    </row>
    <row r="29" spans="3:19">
      <c r="C29" t="s">
        <v>16</v>
      </c>
      <c r="D29">
        <v>141690000</v>
      </c>
    </row>
    <row r="31" spans="3:19">
      <c r="D31">
        <f>D29*D25</f>
        <v>13318860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Calculadora BCP - ECO 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Paulo Moutinho</cp:lastModifiedBy>
  <dcterms:created xsi:type="dcterms:W3CDTF">2017-01-16T12:44:11Z</dcterms:created>
  <dcterms:modified xsi:type="dcterms:W3CDTF">2017-01-16T20:09:04Z</dcterms:modified>
</cp:coreProperties>
</file>